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G:\Mi unidad\Marketing\Productos\Cofias\"/>
    </mc:Choice>
  </mc:AlternateContent>
  <xr:revisionPtr revIDLastSave="0" documentId="8_{6CF6FD3A-8914-4D06-AC24-3CBA1C9FDED5}" xr6:coauthVersionLast="45" xr6:coauthVersionMax="45" xr10:uidLastSave="{00000000-0000-0000-0000-000000000000}"/>
  <bookViews>
    <workbookView xWindow="0" yWindow="0" windowWidth="24240" windowHeight="12975" activeTab="1" xr2:uid="{00000000-000D-0000-FFFF-FFFF00000000}"/>
  </bookViews>
  <sheets>
    <sheet name="Pecheras" sheetId="1" r:id="rId1"/>
    <sheet name="Cofi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C11" i="2" s="1"/>
  <c r="C9" i="2"/>
  <c r="D8" i="2"/>
  <c r="D9" i="2" s="1"/>
  <c r="D10" i="2" s="1"/>
  <c r="D7" i="2"/>
  <c r="C10" i="1"/>
  <c r="C11" i="1" s="1"/>
  <c r="C9" i="1"/>
  <c r="D8" i="1"/>
  <c r="D7" i="1"/>
  <c r="D9" i="1" s="1"/>
  <c r="D10" i="1" s="1"/>
  <c r="D11" i="2" l="1"/>
  <c r="D12" i="2" s="1"/>
  <c r="D13" i="2" s="1"/>
  <c r="G5" i="2"/>
  <c r="G5" i="1"/>
  <c r="D11" i="1"/>
  <c r="D12" i="1" s="1"/>
  <c r="D13" i="1" s="1"/>
  <c r="C12" i="1"/>
  <c r="C13" i="1" s="1"/>
  <c r="C12" i="2"/>
  <c r="C13" i="2" s="1"/>
  <c r="G8" i="2" l="1"/>
  <c r="G11" i="2" s="1"/>
  <c r="G8" i="1"/>
  <c r="G11" i="1" s="1"/>
</calcChain>
</file>

<file path=xl/sharedStrings.xml><?xml version="1.0" encoding="utf-8"?>
<sst xmlns="http://schemas.openxmlformats.org/spreadsheetml/2006/main" count="40" uniqueCount="25">
  <si>
    <t>Ajusta los valores de las celdas celestes, para adecuar el cálculo a la realidad de tu institución.</t>
  </si>
  <si>
    <t>Pecheras Desechables</t>
  </si>
  <si>
    <t>Pecheras Ssanitizables</t>
  </si>
  <si>
    <t>Durabilidad</t>
  </si>
  <si>
    <t>Desechable</t>
  </si>
  <si>
    <t>1 año</t>
  </si>
  <si>
    <t>Elimino</t>
  </si>
  <si>
    <t>veces menos en desechos de pecheras al año.</t>
  </si>
  <si>
    <t>Costo Unitario Neto</t>
  </si>
  <si>
    <t>Pecheras por persona diarias</t>
  </si>
  <si>
    <t>Cantidad funcionarios con uso</t>
  </si>
  <si>
    <t xml:space="preserve">Ahorro </t>
  </si>
  <si>
    <t xml:space="preserve"> en el presupuesto anual.</t>
  </si>
  <si>
    <t>Unidades mensuales (30 días)</t>
  </si>
  <si>
    <t>Unidades anuales</t>
  </si>
  <si>
    <t>Total anual</t>
  </si>
  <si>
    <t xml:space="preserve"> en el gasto anual de pecheras desechables.</t>
  </si>
  <si>
    <t>Costo diario</t>
  </si>
  <si>
    <t>Costo diario de uso por persona</t>
  </si>
  <si>
    <t>Cofias Desechables</t>
  </si>
  <si>
    <t>veces menos en desechos de cofias al año.</t>
  </si>
  <si>
    <t>Cofias por persona diarias</t>
  </si>
  <si>
    <t>Unidades anuales (365 días)</t>
  </si>
  <si>
    <t xml:space="preserve"> en el gasto anual de cofias desechables.</t>
  </si>
  <si>
    <t>Cofia Gurka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</si>
</sst>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1" x14ac:knownFonts="1">
    <font>
      <sz val="10"/>
      <color rgb="FF000000"/>
      <name val="Arial"/>
    </font>
    <font>
      <sz val="12"/>
      <name val="Arial"/>
    </font>
    <font>
      <sz val="10"/>
      <color theme="1"/>
      <name val="Arial"/>
    </font>
    <font>
      <sz val="14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0"/>
      <name val="Arial"/>
    </font>
    <font>
      <sz val="14"/>
      <color theme="1"/>
      <name val="Arial"/>
    </font>
    <font>
      <sz val="14"/>
      <name val="Arial"/>
    </font>
    <font>
      <sz val="12"/>
      <color theme="1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/>
    <xf numFmtId="164" fontId="2" fillId="0" borderId="0" xfId="0" applyNumberFormat="1" applyFont="1" applyAlignment="1"/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6" xfId="0" applyFont="1" applyBorder="1"/>
    <xf numFmtId="0" fontId="2" fillId="0" borderId="1" xfId="0" applyFont="1" applyBorder="1" applyAlignment="1"/>
    <xf numFmtId="164" fontId="5" fillId="3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5" xfId="0" applyFont="1" applyBorder="1"/>
    <xf numFmtId="0" fontId="6" fillId="0" borderId="1" xfId="0" applyFont="1" applyBorder="1" applyAlignment="1"/>
    <xf numFmtId="3" fontId="5" fillId="3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9" fontId="4" fillId="0" borderId="0" xfId="0" applyNumberFormat="1" applyFont="1" applyAlignment="1">
      <alignment horizontal="center"/>
    </xf>
    <xf numFmtId="0" fontId="2" fillId="0" borderId="0" xfId="0" applyFont="1" applyFill="1" applyBorder="1" applyAlignment="1"/>
    <xf numFmtId="165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2:I22"/>
  <sheetViews>
    <sheetView showGridLines="0" workbookViewId="0">
      <selection activeCell="B16" sqref="B16"/>
    </sheetView>
  </sheetViews>
  <sheetFormatPr baseColWidth="10" defaultColWidth="14.42578125" defaultRowHeight="15.75" customHeight="1" x14ac:dyDescent="0.2"/>
  <cols>
    <col min="1" max="1" width="4.42578125" customWidth="1"/>
    <col min="2" max="2" width="41" customWidth="1"/>
    <col min="3" max="4" width="15.5703125" customWidth="1"/>
    <col min="5" max="5" width="16.85546875" customWidth="1"/>
    <col min="7" max="7" width="18.5703125" customWidth="1"/>
    <col min="8" max="8" width="54.85546875" customWidth="1"/>
    <col min="9" max="9" width="4.85546875" customWidth="1"/>
  </cols>
  <sheetData>
    <row r="2" spans="2:9" ht="15" x14ac:dyDescent="0.2">
      <c r="B2" s="1" t="s">
        <v>0</v>
      </c>
    </row>
    <row r="4" spans="2:9" ht="25.5" x14ac:dyDescent="0.2">
      <c r="B4" s="2"/>
      <c r="C4" s="3" t="s">
        <v>1</v>
      </c>
      <c r="D4" s="3" t="s">
        <v>2</v>
      </c>
      <c r="F4" s="4"/>
      <c r="G4" s="5"/>
      <c r="H4" s="5"/>
      <c r="I4" s="6"/>
    </row>
    <row r="5" spans="2:9" ht="17.25" customHeight="1" x14ac:dyDescent="0.25">
      <c r="B5" s="7" t="s">
        <v>3</v>
      </c>
      <c r="C5" s="8" t="s">
        <v>4</v>
      </c>
      <c r="D5" s="8" t="s">
        <v>5</v>
      </c>
      <c r="F5" s="9" t="s">
        <v>6</v>
      </c>
      <c r="G5" s="10">
        <f>C10/D10</f>
        <v>365</v>
      </c>
      <c r="H5" s="11" t="s">
        <v>7</v>
      </c>
      <c r="I5" s="12"/>
    </row>
    <row r="6" spans="2:9" ht="17.25" customHeight="1" x14ac:dyDescent="0.2">
      <c r="B6" s="13" t="s">
        <v>8</v>
      </c>
      <c r="C6" s="14">
        <v>550</v>
      </c>
      <c r="D6" s="15">
        <v>11690</v>
      </c>
      <c r="F6" s="16"/>
      <c r="I6" s="12"/>
    </row>
    <row r="7" spans="2:9" ht="17.25" customHeight="1" x14ac:dyDescent="0.2">
      <c r="B7" s="17" t="s">
        <v>9</v>
      </c>
      <c r="C7" s="18">
        <v>4</v>
      </c>
      <c r="D7" s="19">
        <f t="shared" ref="D7:D8" si="0">C7</f>
        <v>4</v>
      </c>
      <c r="F7" s="16"/>
      <c r="I7" s="12"/>
    </row>
    <row r="8" spans="2:9" ht="17.25" customHeight="1" x14ac:dyDescent="0.25">
      <c r="B8" s="7" t="s">
        <v>10</v>
      </c>
      <c r="C8" s="20">
        <v>100</v>
      </c>
      <c r="D8" s="19">
        <f t="shared" si="0"/>
        <v>100</v>
      </c>
      <c r="F8" s="21" t="s">
        <v>11</v>
      </c>
      <c r="G8" s="22">
        <f>C11-D11</f>
        <v>75624000</v>
      </c>
      <c r="H8" s="23" t="s">
        <v>12</v>
      </c>
      <c r="I8" s="12"/>
    </row>
    <row r="9" spans="2:9" ht="17.25" customHeight="1" x14ac:dyDescent="0.2">
      <c r="B9" s="13" t="s">
        <v>13</v>
      </c>
      <c r="C9" s="19">
        <f>C7*C8*30</f>
        <v>12000</v>
      </c>
      <c r="D9" s="19">
        <f>D8*D7</f>
        <v>400</v>
      </c>
      <c r="F9" s="16"/>
      <c r="I9" s="12"/>
    </row>
    <row r="10" spans="2:9" ht="17.25" customHeight="1" x14ac:dyDescent="0.2">
      <c r="B10" s="17" t="s">
        <v>14</v>
      </c>
      <c r="C10" s="19">
        <f>C8*365*C7</f>
        <v>146000</v>
      </c>
      <c r="D10" s="19">
        <f>D9</f>
        <v>400</v>
      </c>
      <c r="F10" s="16"/>
      <c r="I10" s="12"/>
    </row>
    <row r="11" spans="2:9" ht="17.25" customHeight="1" x14ac:dyDescent="0.25">
      <c r="B11" s="7" t="s">
        <v>15</v>
      </c>
      <c r="C11" s="15">
        <f t="shared" ref="C11:D11" si="1">C10*C6</f>
        <v>80300000</v>
      </c>
      <c r="D11" s="15">
        <f t="shared" si="1"/>
        <v>4676000</v>
      </c>
      <c r="F11" s="21" t="s">
        <v>11</v>
      </c>
      <c r="G11" s="36">
        <f>G8/C11</f>
        <v>0.94176836861768365</v>
      </c>
      <c r="H11" s="23" t="s">
        <v>16</v>
      </c>
      <c r="I11" s="12"/>
    </row>
    <row r="12" spans="2:9" ht="17.25" customHeight="1" x14ac:dyDescent="0.2">
      <c r="B12" s="7" t="s">
        <v>17</v>
      </c>
      <c r="C12" s="15">
        <f t="shared" ref="C12:D12" si="2">C11/365</f>
        <v>220000</v>
      </c>
      <c r="D12" s="15">
        <f t="shared" si="2"/>
        <v>12810.95890410959</v>
      </c>
      <c r="F12" s="16"/>
      <c r="I12" s="12"/>
    </row>
    <row r="13" spans="2:9" ht="17.25" customHeight="1" x14ac:dyDescent="0.2">
      <c r="B13" s="7" t="s">
        <v>18</v>
      </c>
      <c r="C13" s="15">
        <f t="shared" ref="C13:D13" si="3">C12/C8</f>
        <v>2200</v>
      </c>
      <c r="D13" s="15">
        <f t="shared" si="3"/>
        <v>128.10958904109589</v>
      </c>
      <c r="F13" s="24"/>
      <c r="G13" s="25"/>
      <c r="H13" s="25"/>
      <c r="I13" s="26"/>
    </row>
    <row r="15" spans="2:9" ht="12.75" x14ac:dyDescent="0.2">
      <c r="E15" s="27"/>
    </row>
    <row r="16" spans="2:9" ht="15.75" customHeight="1" x14ac:dyDescent="0.2">
      <c r="B16" s="35"/>
    </row>
    <row r="17" spans="2:5" ht="18" x14ac:dyDescent="0.25">
      <c r="B17" s="28"/>
      <c r="E17" s="27"/>
    </row>
    <row r="18" spans="2:5" ht="18" x14ac:dyDescent="0.25">
      <c r="B18" s="28"/>
    </row>
    <row r="19" spans="2:5" ht="12.75" x14ac:dyDescent="0.2"/>
    <row r="20" spans="2:5" ht="12.75" x14ac:dyDescent="0.2"/>
    <row r="21" spans="2:5" ht="12.75" x14ac:dyDescent="0.2"/>
    <row r="22" spans="2:5" ht="12.75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I22"/>
  <sheetViews>
    <sheetView showGridLines="0" tabSelected="1" workbookViewId="0">
      <selection activeCell="C17" sqref="C17"/>
    </sheetView>
  </sheetViews>
  <sheetFormatPr baseColWidth="10" defaultColWidth="14.42578125" defaultRowHeight="15.75" customHeight="1" x14ac:dyDescent="0.2"/>
  <cols>
    <col min="1" max="1" width="4.42578125" customWidth="1"/>
    <col min="2" max="2" width="41" customWidth="1"/>
    <col min="3" max="4" width="13.42578125" customWidth="1"/>
    <col min="5" max="5" width="17.5703125" customWidth="1"/>
    <col min="7" max="7" width="18.5703125" customWidth="1"/>
    <col min="8" max="8" width="52.5703125" customWidth="1"/>
    <col min="9" max="9" width="4.85546875" customWidth="1"/>
  </cols>
  <sheetData>
    <row r="2" spans="2:9" ht="15" x14ac:dyDescent="0.2">
      <c r="B2" s="29" t="s">
        <v>0</v>
      </c>
    </row>
    <row r="4" spans="2:9" ht="25.5" x14ac:dyDescent="0.2">
      <c r="B4" s="2"/>
      <c r="C4" s="3" t="s">
        <v>19</v>
      </c>
      <c r="D4" s="30" t="s">
        <v>24</v>
      </c>
      <c r="F4" s="4"/>
      <c r="G4" s="5"/>
      <c r="H4" s="5"/>
      <c r="I4" s="6"/>
    </row>
    <row r="5" spans="2:9" ht="16.5" customHeight="1" x14ac:dyDescent="0.25">
      <c r="B5" s="7" t="s">
        <v>3</v>
      </c>
      <c r="C5" s="8" t="s">
        <v>4</v>
      </c>
      <c r="D5" s="8" t="s">
        <v>5</v>
      </c>
      <c r="F5" s="9" t="s">
        <v>6</v>
      </c>
      <c r="G5" s="10">
        <f>C10/D10</f>
        <v>365</v>
      </c>
      <c r="H5" s="11" t="s">
        <v>20</v>
      </c>
      <c r="I5" s="12"/>
    </row>
    <row r="6" spans="2:9" ht="16.5" customHeight="1" x14ac:dyDescent="0.2">
      <c r="B6" s="13" t="s">
        <v>8</v>
      </c>
      <c r="C6" s="31">
        <v>240</v>
      </c>
      <c r="D6" s="32">
        <v>3990</v>
      </c>
      <c r="F6" s="16"/>
      <c r="I6" s="12"/>
    </row>
    <row r="7" spans="2:9" ht="16.5" customHeight="1" x14ac:dyDescent="0.2">
      <c r="B7" s="17" t="s">
        <v>21</v>
      </c>
      <c r="C7" s="18">
        <v>4</v>
      </c>
      <c r="D7" s="19">
        <f t="shared" ref="D7:D8" si="0">C7</f>
        <v>4</v>
      </c>
      <c r="F7" s="16"/>
      <c r="I7" s="12"/>
    </row>
    <row r="8" spans="2:9" ht="16.5" customHeight="1" x14ac:dyDescent="0.25">
      <c r="B8" s="7" t="s">
        <v>10</v>
      </c>
      <c r="C8" s="33">
        <v>200</v>
      </c>
      <c r="D8" s="19">
        <f t="shared" si="0"/>
        <v>200</v>
      </c>
      <c r="F8" s="21" t="s">
        <v>11</v>
      </c>
      <c r="G8" s="22">
        <f>C11-D11</f>
        <v>66888000</v>
      </c>
      <c r="H8" s="23" t="s">
        <v>12</v>
      </c>
      <c r="I8" s="12"/>
    </row>
    <row r="9" spans="2:9" ht="16.5" customHeight="1" x14ac:dyDescent="0.2">
      <c r="B9" s="13" t="s">
        <v>13</v>
      </c>
      <c r="C9" s="19">
        <f>C7*C8*30</f>
        <v>24000</v>
      </c>
      <c r="D9" s="19">
        <f>D8*D7</f>
        <v>800</v>
      </c>
      <c r="F9" s="16"/>
      <c r="I9" s="12"/>
    </row>
    <row r="10" spans="2:9" ht="16.5" customHeight="1" x14ac:dyDescent="0.2">
      <c r="B10" s="13" t="s">
        <v>22</v>
      </c>
      <c r="C10" s="19">
        <f>C8*365*C7</f>
        <v>292000</v>
      </c>
      <c r="D10" s="19">
        <f>D9</f>
        <v>800</v>
      </c>
      <c r="F10" s="16"/>
      <c r="I10" s="12"/>
    </row>
    <row r="11" spans="2:9" ht="16.5" customHeight="1" x14ac:dyDescent="0.25">
      <c r="B11" s="7" t="s">
        <v>15</v>
      </c>
      <c r="C11" s="15">
        <f t="shared" ref="C11:D11" si="1">C10*C6</f>
        <v>70080000</v>
      </c>
      <c r="D11" s="15">
        <f t="shared" si="1"/>
        <v>3192000</v>
      </c>
      <c r="F11" s="21" t="s">
        <v>11</v>
      </c>
      <c r="G11" s="34">
        <f>G8/C11</f>
        <v>0.95445205479452055</v>
      </c>
      <c r="H11" s="23" t="s">
        <v>23</v>
      </c>
      <c r="I11" s="12"/>
    </row>
    <row r="12" spans="2:9" ht="16.5" customHeight="1" x14ac:dyDescent="0.2">
      <c r="B12" s="7" t="s">
        <v>17</v>
      </c>
      <c r="C12" s="15">
        <f t="shared" ref="C12:D12" si="2">C11/365</f>
        <v>192000</v>
      </c>
      <c r="D12" s="15">
        <f t="shared" si="2"/>
        <v>8745.2054794520554</v>
      </c>
      <c r="F12" s="16"/>
      <c r="I12" s="12"/>
    </row>
    <row r="13" spans="2:9" ht="16.5" customHeight="1" x14ac:dyDescent="0.2">
      <c r="B13" s="7" t="s">
        <v>18</v>
      </c>
      <c r="C13" s="15">
        <f t="shared" ref="C13:D13" si="3">C12/C8</f>
        <v>960</v>
      </c>
      <c r="D13" s="15">
        <f t="shared" si="3"/>
        <v>43.726027397260275</v>
      </c>
      <c r="F13" s="24"/>
      <c r="G13" s="25"/>
      <c r="H13" s="25"/>
      <c r="I13" s="26"/>
    </row>
    <row r="15" spans="2:9" ht="12.75" x14ac:dyDescent="0.2">
      <c r="E15" s="27"/>
    </row>
    <row r="16" spans="2:9" ht="15.75" customHeight="1" x14ac:dyDescent="0.2">
      <c r="B16" s="35"/>
    </row>
    <row r="17" spans="2:5" ht="18" x14ac:dyDescent="0.25">
      <c r="B17" s="28"/>
      <c r="E17" s="27"/>
    </row>
    <row r="18" spans="2:5" ht="18" x14ac:dyDescent="0.25">
      <c r="B18" s="28"/>
    </row>
    <row r="19" spans="2:5" ht="12.75" x14ac:dyDescent="0.2"/>
    <row r="20" spans="2:5" ht="12.75" x14ac:dyDescent="0.2"/>
    <row r="21" spans="2:5" ht="12.75" x14ac:dyDescent="0.2"/>
    <row r="22" spans="2:5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Pecheras</vt:lpstr>
      <vt:lpstr>Cofias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 Marras</dc:creator>
  <cp:lastModifiedBy>Italo Marras</cp:lastModifiedBy>
  <dcterms:created xsi:type="dcterms:W3CDTF">2020-07-13T14:11:37Z</dcterms:created>
  <dcterms:modified xsi:type="dcterms:W3CDTF">2020-08-25T16:13:43Z</dcterms:modified>
</cp:coreProperties>
</file>