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Mi unidad\Marketing\Productos\Overol\Multi Uso\"/>
    </mc:Choice>
  </mc:AlternateContent>
  <xr:revisionPtr revIDLastSave="0" documentId="13_ncr:1_{5BA62573-CF4F-47B4-B546-916054A524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Overo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7" i="2" l="1"/>
  <c r="E14" i="2"/>
  <c r="E15" i="2" s="1"/>
  <c r="E16" i="2" s="1"/>
  <c r="E17" i="2" l="1"/>
  <c r="E18" i="2" s="1"/>
  <c r="E19" i="2" s="1"/>
  <c r="H11" i="2"/>
  <c r="D18" i="2"/>
  <c r="D19" i="2" s="1"/>
  <c r="H14" i="2" l="1"/>
  <c r="H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tc={30B48C0C-C0E7-4DFB-9642-B068DFA40A61}</author>
    <author>tc={C47D3D16-6272-443B-9123-E86ED733CE10}</author>
    <author>tc={B8780377-6328-4AF0-BA54-BFF27D56A3A8}</author>
    <author>tc={518C0F30-E314-4228-B0B3-1A30AF65043C}</author>
    <author>tc={86049F24-477A-4E71-A5AE-B6DE97552CE4}</author>
  </authors>
  <commentList>
    <comment ref="D12" authorId="0" shapeId="0" xr:uid="{30B48C0C-C0E7-4DFB-9642-B068DFA40A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 el costo unitario en pesos que te cuesta el producto.</t>
      </text>
    </comment>
    <comment ref="D13" authorId="1" shapeId="0" xr:uid="{C47D3D16-6272-443B-9123-E86ED733CE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 la cantidad de overoles que entregas diario a 1 funcionario.</t>
      </text>
    </comment>
    <comment ref="D14" authorId="2" shapeId="0" xr:uid="{B8780377-6328-4AF0-BA54-BFF27D56A3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 el número de funcionarios a los cuales les das overoles diarios.</t>
      </text>
    </comment>
    <comment ref="C15" authorId="3" shapeId="0" xr:uid="{518C0F30-E314-4228-B0B3-1A30AF6504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 la cantidad de días que trabajan con buzos al mes.</t>
      </text>
    </comment>
    <comment ref="C16" authorId="4" shapeId="0" xr:uid="{86049F24-477A-4E71-A5AE-B6DE97552C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 la cantidad de días al año que trabajan tus colaboradores.</t>
      </text>
    </comment>
  </commentList>
</comments>
</file>

<file path=xl/sharedStrings.xml><?xml version="1.0" encoding="utf-8"?>
<sst xmlns="http://schemas.openxmlformats.org/spreadsheetml/2006/main" count="20" uniqueCount="19">
  <si>
    <t>Ajusta los valores de las celdas celestes, para adecuar el cálculo a la realidad de tu institución.</t>
  </si>
  <si>
    <t>Durabilidad</t>
  </si>
  <si>
    <t>Desechable</t>
  </si>
  <si>
    <t>Elimino</t>
  </si>
  <si>
    <t>Costo Unitario Neto</t>
  </si>
  <si>
    <t>Cantidad funcionarios con uso</t>
  </si>
  <si>
    <t xml:space="preserve">Ahorro </t>
  </si>
  <si>
    <t xml:space="preserve"> en el presupuesto anual.</t>
  </si>
  <si>
    <t>Total anual</t>
  </si>
  <si>
    <t>Costo diario</t>
  </si>
  <si>
    <t>Costo diario de uso por persona</t>
  </si>
  <si>
    <t>Overol por persona diarias</t>
  </si>
  <si>
    <t>Overol Desechables</t>
  </si>
  <si>
    <t>Overol Impermeable</t>
  </si>
  <si>
    <t>veces menos en desechos de buzos al año.</t>
  </si>
  <si>
    <t xml:space="preserve"> en el gasto anual de buzos desechables.</t>
  </si>
  <si>
    <t>25 lavados</t>
  </si>
  <si>
    <t>Unidades mensuales        (días)</t>
  </si>
  <si>
    <t>Unidades anuales            (días)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</si>
</sst>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color rgb="FF000000"/>
      <name val="Arial"/>
    </font>
    <font>
      <sz val="10"/>
      <color theme="1"/>
      <name val="Arial"/>
    </font>
    <font>
      <sz val="14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4"/>
      <color theme="1"/>
      <name val="Arial"/>
    </font>
    <font>
      <sz val="14"/>
      <name val="Arial"/>
    </font>
    <font>
      <sz val="12"/>
      <color theme="1"/>
      <name val="Arial"/>
    </font>
    <font>
      <b/>
      <sz val="10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FE2F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64" fontId="1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6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5" xfId="0" applyFont="1" applyBorder="1"/>
    <xf numFmtId="3" fontId="1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0" fontId="1" fillId="0" borderId="0" xfId="0" applyFont="1" applyFill="1" applyBorder="1" applyAlignment="1"/>
    <xf numFmtId="164" fontId="2" fillId="0" borderId="0" xfId="0" applyNumberFormat="1" applyFont="1" applyAlignment="1">
      <alignment horizontal="left"/>
    </xf>
    <xf numFmtId="0" fontId="1" fillId="0" borderId="11" xfId="0" applyFont="1" applyBorder="1" applyAlignment="1"/>
    <xf numFmtId="0" fontId="5" fillId="0" borderId="11" xfId="0" applyFont="1" applyBorder="1" applyAlignment="1"/>
    <xf numFmtId="0" fontId="1" fillId="0" borderId="10" xfId="0" applyFont="1" applyBorder="1" applyAlignment="1"/>
    <xf numFmtId="0" fontId="5" fillId="0" borderId="10" xfId="0" applyFont="1" applyBorder="1" applyAlignment="1"/>
    <xf numFmtId="3" fontId="1" fillId="0" borderId="11" xfId="0" applyNumberFormat="1" applyFont="1" applyBorder="1" applyAlignment="1">
      <alignment horizontal="right"/>
    </xf>
    <xf numFmtId="0" fontId="1" fillId="0" borderId="4" xfId="0" applyFont="1" applyBorder="1" applyAlignment="1"/>
    <xf numFmtId="0" fontId="1" fillId="0" borderId="9" xfId="0" applyFont="1" applyBorder="1" applyAlignment="1"/>
    <xf numFmtId="164" fontId="9" fillId="4" borderId="1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3" fontId="9" fillId="4" borderId="1" xfId="0" applyNumberFormat="1" applyFont="1" applyFill="1" applyBorder="1" applyAlignment="1" applyProtection="1">
      <alignment horizontal="right"/>
      <protection locked="0"/>
    </xf>
    <xf numFmtId="0" fontId="10" fillId="3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5</xdr:row>
      <xdr:rowOff>179132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7B2937-EE7C-4272-BF30-79FA4E125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495550" cy="112210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talo Marras" id="{90BD0B27-7802-4AEF-A797-8C776E3C1783}" userId="d5ef3e264dba5e06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20-09-11T14:06:05.63" personId="{90BD0B27-7802-4AEF-A797-8C776E3C1783}" id="{30B48C0C-C0E7-4DFB-9642-B068DFA40A61}">
    <text>Ingresa el costo unitario en pesos que te cuesta el producto.</text>
  </threadedComment>
  <threadedComment ref="D13" dT="2020-09-11T14:06:55.95" personId="{90BD0B27-7802-4AEF-A797-8C776E3C1783}" id="{C47D3D16-6272-443B-9123-E86ED733CE10}">
    <text>Ingresa la cantidad de overoles que entregas diario a 1 funcionario.</text>
  </threadedComment>
  <threadedComment ref="D14" dT="2020-09-11T14:07:39.57" personId="{90BD0B27-7802-4AEF-A797-8C776E3C1783}" id="{B8780377-6328-4AF0-BA54-BFF27D56A3A8}">
    <text>Ingresa el número de funcionarios a los cuales les das overoles diarios.</text>
  </threadedComment>
  <threadedComment ref="C15" dT="2020-09-11T14:08:02.46" personId="{90BD0B27-7802-4AEF-A797-8C776E3C1783}" id="{518C0F30-E314-4228-B0B3-1A30AF65043C}">
    <text>Ingresa la cantidad de días que trabajan con buzos al mes.</text>
  </threadedComment>
  <threadedComment ref="C16" dT="2020-09-11T14:08:28.44" personId="{90BD0B27-7802-4AEF-A797-8C776E3C1783}" id="{86049F24-477A-4E71-A5AE-B6DE97552CE4}">
    <text>Ingresa la cantidad de días al año que trabajan tus colaboradores.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8:J28"/>
  <sheetViews>
    <sheetView showGridLines="0" showRowColHeaders="0" tabSelected="1" workbookViewId="0">
      <selection activeCell="D12" sqref="D12"/>
    </sheetView>
  </sheetViews>
  <sheetFormatPr baseColWidth="10" defaultColWidth="14.42578125" defaultRowHeight="15.75" customHeight="1" x14ac:dyDescent="0.2"/>
  <cols>
    <col min="1" max="1" width="4.42578125" customWidth="1"/>
    <col min="2" max="2" width="27.42578125" customWidth="1"/>
    <col min="3" max="3" width="10.5703125" customWidth="1"/>
    <col min="4" max="5" width="13.42578125" customWidth="1"/>
    <col min="6" max="6" width="17.5703125" customWidth="1"/>
    <col min="8" max="8" width="22.140625" customWidth="1"/>
    <col min="9" max="9" width="52.5703125" customWidth="1"/>
    <col min="10" max="10" width="4.85546875" customWidth="1"/>
  </cols>
  <sheetData>
    <row r="8" spans="2:10" ht="15" x14ac:dyDescent="0.2">
      <c r="B8" s="22" t="s">
        <v>0</v>
      </c>
      <c r="C8" s="22"/>
    </row>
    <row r="10" spans="2:10" ht="25.5" x14ac:dyDescent="0.2">
      <c r="B10" s="1"/>
      <c r="C10" s="1"/>
      <c r="D10" s="2" t="s">
        <v>12</v>
      </c>
      <c r="E10" s="23" t="s">
        <v>13</v>
      </c>
      <c r="G10" s="3"/>
      <c r="H10" s="4"/>
      <c r="I10" s="4"/>
      <c r="J10" s="5"/>
    </row>
    <row r="11" spans="2:10" ht="16.5" customHeight="1" x14ac:dyDescent="0.25">
      <c r="B11" s="30" t="s">
        <v>1</v>
      </c>
      <c r="C11" s="28"/>
      <c r="D11" s="6" t="s">
        <v>2</v>
      </c>
      <c r="E11" s="6" t="s">
        <v>16</v>
      </c>
      <c r="G11" s="7" t="s">
        <v>3</v>
      </c>
      <c r="H11" s="8">
        <f>D16/E16</f>
        <v>22</v>
      </c>
      <c r="I11" s="9" t="s">
        <v>14</v>
      </c>
      <c r="J11" s="10"/>
    </row>
    <row r="12" spans="2:10" ht="16.5" customHeight="1" x14ac:dyDescent="0.2">
      <c r="B12" s="30" t="s">
        <v>4</v>
      </c>
      <c r="C12" s="28"/>
      <c r="D12" s="35">
        <v>4500</v>
      </c>
      <c r="E12" s="24">
        <v>14990</v>
      </c>
      <c r="G12" s="12"/>
      <c r="J12" s="10"/>
    </row>
    <row r="13" spans="2:10" ht="16.5" customHeight="1" x14ac:dyDescent="0.2">
      <c r="B13" s="31" t="s">
        <v>11</v>
      </c>
      <c r="C13" s="29"/>
      <c r="D13" s="36">
        <v>1</v>
      </c>
      <c r="E13" s="13">
        <v>1</v>
      </c>
      <c r="G13" s="12"/>
      <c r="J13" s="10"/>
    </row>
    <row r="14" spans="2:10" ht="16.5" customHeight="1" x14ac:dyDescent="0.25">
      <c r="B14" s="30" t="s">
        <v>5</v>
      </c>
      <c r="C14" s="33"/>
      <c r="D14" s="37">
        <v>250</v>
      </c>
      <c r="E14" s="13">
        <f t="shared" ref="E14" si="0">D14</f>
        <v>250</v>
      </c>
      <c r="G14" s="14" t="s">
        <v>6</v>
      </c>
      <c r="H14" s="15">
        <f>D17-E17</f>
        <v>252030000</v>
      </c>
      <c r="I14" s="16" t="s">
        <v>7</v>
      </c>
      <c r="J14" s="10"/>
    </row>
    <row r="15" spans="2:10" ht="16.5" customHeight="1" x14ac:dyDescent="0.2">
      <c r="B15" s="30" t="s">
        <v>17</v>
      </c>
      <c r="C15" s="38">
        <v>22</v>
      </c>
      <c r="D15" s="32">
        <f>D13*D14*C15</f>
        <v>5500</v>
      </c>
      <c r="E15" s="13">
        <f>E14*E13</f>
        <v>250</v>
      </c>
      <c r="G15" s="12"/>
      <c r="J15" s="10"/>
    </row>
    <row r="16" spans="2:10" ht="16.5" customHeight="1" x14ac:dyDescent="0.2">
      <c r="B16" s="30" t="s">
        <v>18</v>
      </c>
      <c r="C16" s="38">
        <v>264</v>
      </c>
      <c r="D16" s="32">
        <f>D14*C16*D13</f>
        <v>66000</v>
      </c>
      <c r="E16" s="13">
        <f>E15*12</f>
        <v>3000</v>
      </c>
      <c r="G16" s="12"/>
      <c r="J16" s="10"/>
    </row>
    <row r="17" spans="2:10" ht="16.5" customHeight="1" x14ac:dyDescent="0.25">
      <c r="B17" s="30" t="s">
        <v>8</v>
      </c>
      <c r="C17" s="34"/>
      <c r="D17" s="11">
        <f t="shared" ref="D17:E17" si="1">D16*D12</f>
        <v>297000000</v>
      </c>
      <c r="E17" s="11">
        <f t="shared" si="1"/>
        <v>44970000</v>
      </c>
      <c r="G17" s="14" t="s">
        <v>6</v>
      </c>
      <c r="H17" s="25">
        <f>H14/D17</f>
        <v>0.84858585858585855</v>
      </c>
      <c r="I17" s="27" t="s">
        <v>15</v>
      </c>
      <c r="J17" s="10"/>
    </row>
    <row r="18" spans="2:10" ht="16.5" customHeight="1" x14ac:dyDescent="0.2">
      <c r="B18" s="30" t="s">
        <v>9</v>
      </c>
      <c r="C18" s="28"/>
      <c r="D18" s="11">
        <f t="shared" ref="D18:E18" si="2">D17/365</f>
        <v>813698.63013698626</v>
      </c>
      <c r="E18" s="11">
        <f t="shared" si="2"/>
        <v>123205.47945205479</v>
      </c>
      <c r="G18" s="12"/>
      <c r="J18" s="10"/>
    </row>
    <row r="19" spans="2:10" ht="16.5" customHeight="1" x14ac:dyDescent="0.2">
      <c r="B19" s="30" t="s">
        <v>10</v>
      </c>
      <c r="C19" s="28"/>
      <c r="D19" s="11">
        <f t="shared" ref="D19:E19" si="3">D18/D14</f>
        <v>3254.794520547945</v>
      </c>
      <c r="E19" s="11">
        <f t="shared" si="3"/>
        <v>492.82191780821915</v>
      </c>
      <c r="G19" s="17"/>
      <c r="H19" s="18"/>
      <c r="I19" s="18"/>
      <c r="J19" s="19"/>
    </row>
    <row r="21" spans="2:10" ht="12.75" x14ac:dyDescent="0.2">
      <c r="F21" s="20"/>
    </row>
    <row r="22" spans="2:10" ht="15.75" customHeight="1" x14ac:dyDescent="0.2">
      <c r="B22" s="26"/>
      <c r="C22" s="26"/>
    </row>
    <row r="23" spans="2:10" ht="18" x14ac:dyDescent="0.25">
      <c r="B23" s="21"/>
      <c r="C23" s="21"/>
      <c r="F23" s="20"/>
    </row>
    <row r="24" spans="2:10" ht="18" x14ac:dyDescent="0.25">
      <c r="B24" s="21"/>
      <c r="C24" s="21"/>
    </row>
    <row r="25" spans="2:10" ht="12.75" x14ac:dyDescent="0.2"/>
    <row r="26" spans="2:10" ht="12.75" x14ac:dyDescent="0.2"/>
    <row r="27" spans="2:10" ht="12.75" x14ac:dyDescent="0.2"/>
    <row r="28" spans="2:10" ht="12.75" x14ac:dyDescent="0.2"/>
  </sheetData>
  <sheetProtection algorithmName="SHA-512" hashValue="kIYpo0W7bqHOxWL0kv1k/9otZa3+d2SEBYN2USWbqlO9OGReaOwn0awNz21HgdiHRITW7pWZpIZN5oiRWXnbvA==" saltValue="8Pm0PYw6878FxHxma2S7eg==" spinCount="100000" sheet="1" objects="1" scenarios="1"/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Overol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Marras</dc:creator>
  <cp:lastModifiedBy>Italo Marras</cp:lastModifiedBy>
  <dcterms:created xsi:type="dcterms:W3CDTF">2020-07-13T14:11:37Z</dcterms:created>
  <dcterms:modified xsi:type="dcterms:W3CDTF">2020-09-26T12:05:42Z</dcterms:modified>
</cp:coreProperties>
</file>